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d5d53238535a5a08/Documents/Burghclere PC/2019-20/Audit/Annual Return Documents/"/>
    </mc:Choice>
  </mc:AlternateContent>
  <xr:revisionPtr revIDLastSave="2" documentId="8_{EF2788CD-58FF-4FB3-834B-6708959EC13B}" xr6:coauthVersionLast="45" xr6:coauthVersionMax="45" xr10:uidLastSave="{8B788F6B-49B5-452B-A074-614D465A71B2}"/>
  <bookViews>
    <workbookView xWindow="4152" yWindow="2664" windowWidth="17280" windowHeight="8964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Sheet1!$A$1:$J$37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7" i="1" l="1"/>
  <c r="H45" i="1" l="1"/>
  <c r="H16" i="1"/>
  <c r="H10" i="1"/>
  <c r="H12" i="1" l="1"/>
  <c r="H17" i="1" s="1"/>
  <c r="H24" i="1" l="1"/>
  <c r="H47" i="1" s="1"/>
  <c r="H49" i="1" s="1"/>
</calcChain>
</file>

<file path=xl/sharedStrings.xml><?xml version="1.0" encoding="utf-8"?>
<sst xmlns="http://schemas.openxmlformats.org/spreadsheetml/2006/main" count="37" uniqueCount="35">
  <si>
    <t>BURGHCLERE PARISH COUNCIL</t>
  </si>
  <si>
    <t xml:space="preserve">Treasurers Account  </t>
  </si>
  <si>
    <t>Plus:</t>
  </si>
  <si>
    <t>Less:</t>
  </si>
  <si>
    <t>Uncleared cheques</t>
  </si>
  <si>
    <t>Add interest 11/11/19</t>
  </si>
  <si>
    <t>Add interest 09/12/19</t>
  </si>
  <si>
    <t>Add interest 9/1/2020</t>
  </si>
  <si>
    <t>Add interest 10/2/2020</t>
  </si>
  <si>
    <t>Add interest 9/3/2020</t>
  </si>
  <si>
    <t>Bank Reconciliation 31st March 2020</t>
  </si>
  <si>
    <t>Income Received to 31/03/2020</t>
  </si>
  <si>
    <t>Expenditure to 31/03/2020</t>
  </si>
  <si>
    <t>Bank Balance as at 31/03/2020</t>
  </si>
  <si>
    <t>Business Bank Instant Account Balance as at:  31/03/2020</t>
  </si>
  <si>
    <t>Business Bank Instant Account - Lloyds</t>
  </si>
  <si>
    <t>Newbury Building Society</t>
  </si>
  <si>
    <t>Balance as at 5th April 2020</t>
  </si>
  <si>
    <t>Opening Balance as at: 01/04/2019</t>
  </si>
  <si>
    <t>Cheque cleared and relating to previous year</t>
  </si>
  <si>
    <t>Opening Balance as at 1st April 2019</t>
  </si>
  <si>
    <t xml:space="preserve">NBS Bank Transfer </t>
  </si>
  <si>
    <t>PAYE Refunds re F Knott</t>
  </si>
  <si>
    <t>PAYE Payments re F Knott</t>
  </si>
  <si>
    <t>Total Income</t>
  </si>
  <si>
    <t>Total Expenditure</t>
  </si>
  <si>
    <t>Plus Interest accumulated in previous years but not accounted for</t>
  </si>
  <si>
    <t>Plus Interest added 6th April 2019 - 5th April 2020</t>
  </si>
  <si>
    <t>Less Withdrawal 27/12/2019</t>
  </si>
  <si>
    <t>Opening Balance as at:  01/04/19</t>
  </si>
  <si>
    <t>Add interest April - November 19</t>
  </si>
  <si>
    <t xml:space="preserve">Total Balances </t>
  </si>
  <si>
    <t>Total Balances c/f</t>
  </si>
  <si>
    <t>Less Uncleared Cheques*</t>
  </si>
  <si>
    <t>*Uncleared cheques include c/n 2570 £102 incl by IE as uncleared in 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</si>
</sst>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&quot;£&quot;#,##0.00;[Red]\-&quot;£&quot;#,##0.00"/>
    <numFmt numFmtId="43" formatCode="_-* #,##0.00_-;\-* #,##0.00_-;_-* &quot;-&quot;??_-;_-@_-"/>
    <numFmt numFmtId="164" formatCode="&quot;£&quot;#,##0.00_);[Red]\(&quot;£&quot;#,##0.00\)"/>
    <numFmt numFmtId="165" formatCode="&quot;£&quot;#,##0.00;[Red]&quot;£&quot;#,##0.00"/>
  </numFmts>
  <fonts count="12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/>
      <sz val="12"/>
      <color theme="1"/>
      <name val="Arial"/>
      <family val="2"/>
    </font>
    <font>
      <sz val="12"/>
      <name val="Arial"/>
      <family val="2"/>
    </font>
    <font>
      <sz val="12"/>
      <color rgb="FF00B050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8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8" fontId="4" fillId="0" borderId="0" xfId="0" applyNumberFormat="1" applyFont="1"/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/>
    <xf numFmtId="8" fontId="4" fillId="0" borderId="0" xfId="0" applyNumberFormat="1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164" fontId="0" fillId="0" borderId="0" xfId="0" applyNumberFormat="1"/>
    <xf numFmtId="4" fontId="0" fillId="0" borderId="0" xfId="0" applyNumberFormat="1"/>
    <xf numFmtId="0" fontId="7" fillId="0" borderId="0" xfId="0" applyFont="1"/>
    <xf numFmtId="8" fontId="5" fillId="0" borderId="0" xfId="0" applyNumberFormat="1" applyFont="1"/>
    <xf numFmtId="164" fontId="5" fillId="0" borderId="0" xfId="0" applyNumberFormat="1" applyFont="1"/>
    <xf numFmtId="0" fontId="10" fillId="0" borderId="0" xfId="0" applyFont="1"/>
    <xf numFmtId="0" fontId="11" fillId="0" borderId="0" xfId="0" applyFont="1"/>
    <xf numFmtId="8" fontId="0" fillId="0" borderId="0" xfId="0" applyNumberFormat="1"/>
    <xf numFmtId="43" fontId="4" fillId="0" borderId="0" xfId="0" applyNumberFormat="1" applyFont="1"/>
    <xf numFmtId="0" fontId="5" fillId="0" borderId="0" xfId="0" applyFont="1"/>
    <xf numFmtId="0" fontId="4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43" fontId="0" fillId="0" borderId="0" xfId="0" applyNumberFormat="1"/>
    <xf numFmtId="165" fontId="0" fillId="0" borderId="0" xfId="0" applyNumberFormat="1"/>
    <xf numFmtId="165" fontId="4" fillId="0" borderId="0" xfId="0" applyNumberFormat="1" applyFont="1"/>
    <xf numFmtId="165" fontId="5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56"/>
  <sheetViews>
    <sheetView tabSelected="1" topLeftCell="A43" workbookViewId="0">
      <selection sqref="A1:J50"/>
    </sheetView>
  </sheetViews>
  <sheetFormatPr defaultColWidth="8.77734375" defaultRowHeight="14.4" x14ac:dyDescent="0.3"/>
  <cols>
    <col min="1" max="1" width="2.77734375" customWidth="1"/>
    <col min="3" max="3" width="24.109375" customWidth="1"/>
    <col min="5" max="5" width="17" customWidth="1"/>
    <col min="6" max="6" width="11.33203125" bestFit="1" customWidth="1"/>
    <col min="7" max="7" width="4.109375" customWidth="1"/>
    <col min="8" max="8" width="13.6640625" customWidth="1"/>
    <col min="9" max="9" width="0.109375" hidden="1" customWidth="1"/>
    <col min="10" max="10" width="0.109375" customWidth="1"/>
    <col min="11" max="11" width="12.77734375" customWidth="1"/>
    <col min="12" max="12" width="13.6640625" customWidth="1"/>
    <col min="13" max="13" width="11.6640625" customWidth="1"/>
    <col min="14" max="14" width="10.33203125" bestFit="1" customWidth="1"/>
    <col min="15" max="15" width="9.109375" bestFit="1" customWidth="1"/>
  </cols>
  <sheetData>
    <row r="1" spans="1:15" x14ac:dyDescent="0.3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5" ht="14.7" customHeight="1" x14ac:dyDescent="0.3">
      <c r="A2" s="27" t="s">
        <v>10</v>
      </c>
      <c r="B2" s="27"/>
      <c r="C2" s="27"/>
      <c r="D2" s="27"/>
      <c r="E2" s="27"/>
      <c r="F2" s="27"/>
      <c r="G2" s="27"/>
      <c r="H2" s="27"/>
      <c r="I2" s="4"/>
      <c r="J2" s="4"/>
    </row>
    <row r="3" spans="1:15" ht="15.6" x14ac:dyDescent="0.3">
      <c r="A3" s="1"/>
      <c r="B3" s="8" t="s">
        <v>1</v>
      </c>
      <c r="C3" s="4"/>
      <c r="D3" s="4"/>
      <c r="E3" s="4"/>
      <c r="F3" s="4"/>
      <c r="G3" s="4"/>
      <c r="H3" s="4"/>
      <c r="I3" s="4"/>
      <c r="J3" s="4"/>
      <c r="N3" s="23"/>
      <c r="O3" s="23"/>
    </row>
    <row r="4" spans="1:15" ht="15.6" x14ac:dyDescent="0.3">
      <c r="A4" s="1"/>
      <c r="B4" s="29" t="s">
        <v>18</v>
      </c>
      <c r="C4" s="29"/>
      <c r="D4" s="29"/>
      <c r="E4" s="29"/>
      <c r="F4" s="4"/>
      <c r="G4" s="4"/>
      <c r="H4" s="9">
        <v>10952.28</v>
      </c>
      <c r="I4" s="4"/>
      <c r="J4" s="4"/>
      <c r="M4" s="23"/>
    </row>
    <row r="5" spans="1:15" ht="15.6" x14ac:dyDescent="0.3">
      <c r="A5" s="1"/>
      <c r="B5" s="6"/>
      <c r="C5" s="6"/>
      <c r="D5" s="6"/>
      <c r="E5" s="6"/>
      <c r="F5" s="4"/>
      <c r="G5" s="4"/>
      <c r="H5" s="9"/>
      <c r="I5" s="4"/>
      <c r="J5" s="4"/>
      <c r="L5" s="23"/>
    </row>
    <row r="6" spans="1:15" ht="15.6" x14ac:dyDescent="0.3">
      <c r="A6" s="1"/>
      <c r="B6" s="29" t="s">
        <v>2</v>
      </c>
      <c r="C6" s="29"/>
      <c r="D6" s="29"/>
      <c r="E6" s="29"/>
      <c r="F6" s="4"/>
      <c r="G6" s="4"/>
      <c r="H6" s="9"/>
      <c r="I6" s="4"/>
      <c r="J6" s="4"/>
      <c r="L6" s="23"/>
    </row>
    <row r="7" spans="1:15" ht="15.6" x14ac:dyDescent="0.3">
      <c r="A7" s="1"/>
      <c r="B7" s="6"/>
      <c r="C7" s="6" t="s">
        <v>11</v>
      </c>
      <c r="D7" s="6"/>
      <c r="E7" s="6"/>
      <c r="F7" s="4"/>
      <c r="G7" s="4"/>
      <c r="H7" s="9">
        <v>81131.41</v>
      </c>
      <c r="I7" s="4"/>
      <c r="J7" s="4"/>
      <c r="L7" s="23"/>
      <c r="O7" s="17"/>
    </row>
    <row r="8" spans="1:15" ht="15.6" x14ac:dyDescent="0.3">
      <c r="A8" s="1"/>
      <c r="B8" s="26"/>
      <c r="C8" s="26" t="s">
        <v>21</v>
      </c>
      <c r="D8" s="26"/>
      <c r="E8" s="26"/>
      <c r="F8" s="4"/>
      <c r="G8" s="4"/>
      <c r="H8" s="9">
        <v>3600</v>
      </c>
      <c r="I8" s="4"/>
      <c r="J8" s="4"/>
      <c r="L8" s="23"/>
      <c r="N8" s="23"/>
      <c r="O8" s="17"/>
    </row>
    <row r="9" spans="1:15" ht="15.6" x14ac:dyDescent="0.3">
      <c r="A9" s="1"/>
      <c r="B9" s="26"/>
      <c r="C9" s="26" t="s">
        <v>22</v>
      </c>
      <c r="D9" s="26"/>
      <c r="E9" s="26"/>
      <c r="F9" s="4"/>
      <c r="G9" s="4"/>
      <c r="H9" s="9">
        <v>1258.8399999999999</v>
      </c>
      <c r="I9" s="4"/>
      <c r="J9" s="4"/>
      <c r="K9" s="23"/>
      <c r="L9" s="23"/>
      <c r="O9" s="17"/>
    </row>
    <row r="10" spans="1:15" ht="15.6" x14ac:dyDescent="0.3">
      <c r="A10" s="1"/>
      <c r="B10" s="26"/>
      <c r="C10" s="26" t="s">
        <v>24</v>
      </c>
      <c r="D10" s="26"/>
      <c r="E10" s="26"/>
      <c r="F10" s="4"/>
      <c r="G10" s="4"/>
      <c r="H10" s="9">
        <f>SUM(H7:H9)</f>
        <v>85990.25</v>
      </c>
      <c r="I10" s="4"/>
      <c r="J10" s="4"/>
      <c r="L10" s="23"/>
      <c r="M10" s="23"/>
      <c r="N10" s="23"/>
      <c r="O10" s="17"/>
    </row>
    <row r="11" spans="1:15" ht="15.6" x14ac:dyDescent="0.3">
      <c r="A11" s="1"/>
      <c r="B11" s="26"/>
      <c r="C11" s="26"/>
      <c r="D11" s="26"/>
      <c r="E11" s="26"/>
      <c r="F11" s="4"/>
      <c r="G11" s="4"/>
      <c r="H11" s="9"/>
      <c r="I11" s="4"/>
      <c r="J11" s="4"/>
      <c r="M11" s="23"/>
      <c r="O11" s="17"/>
    </row>
    <row r="12" spans="1:15" ht="15.6" x14ac:dyDescent="0.3">
      <c r="A12" s="2"/>
      <c r="B12" s="10"/>
      <c r="C12" s="10"/>
      <c r="D12" s="11"/>
      <c r="E12" s="11"/>
      <c r="F12" s="12"/>
      <c r="G12" s="4"/>
      <c r="H12" s="9">
        <f>H4+H10</f>
        <v>96942.53</v>
      </c>
      <c r="I12" s="4"/>
      <c r="J12" s="4"/>
      <c r="M12" s="23"/>
    </row>
    <row r="13" spans="1:15" ht="15.6" x14ac:dyDescent="0.3">
      <c r="A13" s="2"/>
      <c r="B13" s="10" t="s">
        <v>3</v>
      </c>
      <c r="C13" s="10"/>
      <c r="D13" s="11"/>
      <c r="E13" s="11"/>
      <c r="F13" s="12"/>
      <c r="G13" s="4"/>
      <c r="H13" s="9"/>
      <c r="I13" s="4"/>
      <c r="J13" s="4"/>
      <c r="L13" s="30"/>
      <c r="M13" s="23"/>
      <c r="O13" s="16"/>
    </row>
    <row r="14" spans="1:15" ht="15.6" x14ac:dyDescent="0.3">
      <c r="A14" s="2"/>
      <c r="B14" s="10"/>
      <c r="C14" s="10" t="s">
        <v>12</v>
      </c>
      <c r="D14" s="11"/>
      <c r="E14" s="11"/>
      <c r="F14" s="12"/>
      <c r="G14" s="4"/>
      <c r="H14" s="24">
        <v>93596</v>
      </c>
      <c r="I14" s="4"/>
      <c r="J14" s="4"/>
      <c r="M14" s="30"/>
      <c r="N14" s="30"/>
    </row>
    <row r="15" spans="1:15" ht="15.6" x14ac:dyDescent="0.3">
      <c r="A15" s="2"/>
      <c r="B15" s="10"/>
      <c r="C15" s="10" t="s">
        <v>23</v>
      </c>
      <c r="D15" s="11"/>
      <c r="E15" s="11"/>
      <c r="F15" s="12"/>
      <c r="G15" s="4"/>
      <c r="H15" s="9">
        <v>1159.5899999999999</v>
      </c>
      <c r="I15" s="4"/>
      <c r="J15" s="4"/>
      <c r="L15" s="16"/>
      <c r="O15" s="16"/>
    </row>
    <row r="16" spans="1:15" ht="15.6" x14ac:dyDescent="0.3">
      <c r="A16" s="2"/>
      <c r="B16" s="10"/>
      <c r="C16" s="10" t="s">
        <v>25</v>
      </c>
      <c r="D16" s="11"/>
      <c r="E16" s="11"/>
      <c r="F16" s="12"/>
      <c r="G16" s="4"/>
      <c r="H16" s="24">
        <f>H14+H15</f>
        <v>94755.59</v>
      </c>
      <c r="I16" s="4"/>
      <c r="J16" s="4"/>
      <c r="K16" s="30"/>
      <c r="L16" s="16"/>
      <c r="M16" s="30"/>
      <c r="O16" s="16"/>
    </row>
    <row r="17" spans="1:13" ht="15.6" x14ac:dyDescent="0.3">
      <c r="A17" s="2"/>
      <c r="B17" s="10"/>
      <c r="C17" s="10"/>
      <c r="D17" s="11"/>
      <c r="E17" s="11"/>
      <c r="F17" s="12"/>
      <c r="G17" s="4"/>
      <c r="H17" s="9">
        <f>H12-H16</f>
        <v>2186.9400000000023</v>
      </c>
      <c r="I17" s="4"/>
      <c r="J17" s="4"/>
      <c r="M17" s="30"/>
    </row>
    <row r="18" spans="1:13" ht="15.6" x14ac:dyDescent="0.3">
      <c r="A18" s="2"/>
      <c r="B18" s="10" t="s">
        <v>2</v>
      </c>
      <c r="C18" s="11"/>
      <c r="D18" s="11"/>
      <c r="E18" s="11"/>
      <c r="F18" s="12"/>
      <c r="G18" s="4"/>
      <c r="H18" s="9"/>
      <c r="I18" s="4"/>
      <c r="J18" s="4"/>
      <c r="K18" s="16"/>
    </row>
    <row r="19" spans="1:13" ht="15.6" x14ac:dyDescent="0.3">
      <c r="A19" s="2"/>
      <c r="B19" s="10"/>
      <c r="C19" s="10" t="s">
        <v>4</v>
      </c>
      <c r="D19" s="10"/>
      <c r="E19" s="10"/>
      <c r="F19" s="18"/>
      <c r="G19" s="4"/>
      <c r="H19" s="9">
        <v>720</v>
      </c>
      <c r="I19" s="4"/>
      <c r="J19" s="4"/>
    </row>
    <row r="20" spans="1:13" ht="15.6" x14ac:dyDescent="0.3">
      <c r="A20" s="2"/>
      <c r="B20" s="10"/>
      <c r="C20" s="10"/>
      <c r="D20" s="10"/>
      <c r="E20" s="10"/>
      <c r="F20" s="18"/>
      <c r="G20" s="4"/>
      <c r="H20" s="9"/>
      <c r="I20" s="4"/>
      <c r="J20" s="4"/>
      <c r="K20" s="16"/>
      <c r="L20" s="23"/>
    </row>
    <row r="21" spans="1:13" ht="15.6" x14ac:dyDescent="0.3">
      <c r="A21" s="2"/>
      <c r="B21" s="10" t="s">
        <v>3</v>
      </c>
      <c r="C21" s="10"/>
      <c r="D21" s="10"/>
      <c r="E21" s="10"/>
      <c r="F21" s="18"/>
      <c r="G21" s="4"/>
      <c r="H21" s="9"/>
      <c r="I21" s="4"/>
      <c r="J21" s="4"/>
      <c r="K21" s="16"/>
      <c r="L21" s="23"/>
    </row>
    <row r="22" spans="1:13" ht="15.6" x14ac:dyDescent="0.3">
      <c r="A22" s="2"/>
      <c r="B22" s="10"/>
      <c r="C22" s="10" t="s">
        <v>19</v>
      </c>
      <c r="D22" s="10"/>
      <c r="E22" s="10"/>
      <c r="F22" s="18"/>
      <c r="G22" s="4"/>
      <c r="H22" s="9">
        <v>4</v>
      </c>
      <c r="I22" s="4"/>
      <c r="J22" s="4"/>
      <c r="K22" s="16"/>
      <c r="L22" s="23"/>
    </row>
    <row r="23" spans="1:13" ht="15.6" x14ac:dyDescent="0.3">
      <c r="A23" s="2"/>
      <c r="B23" s="10"/>
      <c r="C23" s="11"/>
      <c r="D23" s="11"/>
      <c r="E23" s="11"/>
      <c r="F23" s="12"/>
      <c r="G23" s="4"/>
      <c r="H23" s="9"/>
      <c r="I23" s="4"/>
      <c r="J23" s="4"/>
    </row>
    <row r="24" spans="1:13" ht="15.6" x14ac:dyDescent="0.3">
      <c r="A24" s="2"/>
      <c r="B24" s="10" t="s">
        <v>13</v>
      </c>
      <c r="C24" s="11"/>
      <c r="D24" s="11"/>
      <c r="E24" s="11"/>
      <c r="F24" s="12"/>
      <c r="G24" s="4"/>
      <c r="H24" s="19">
        <f>H17+H19-H22</f>
        <v>2902.9400000000023</v>
      </c>
      <c r="I24" s="4"/>
      <c r="J24" s="4"/>
      <c r="K24" s="16"/>
      <c r="L24" s="16"/>
      <c r="M24" s="16"/>
    </row>
    <row r="25" spans="1:13" ht="15.6" x14ac:dyDescent="0.3">
      <c r="A25" s="2"/>
      <c r="B25" s="10"/>
      <c r="C25" s="11"/>
      <c r="D25" s="11"/>
      <c r="E25" s="11"/>
      <c r="F25" s="12"/>
      <c r="G25" s="4"/>
      <c r="H25" s="9"/>
      <c r="I25" s="4"/>
      <c r="J25" s="4"/>
      <c r="K25" s="16"/>
    </row>
    <row r="26" spans="1:13" s="3" customFormat="1" ht="15.6" x14ac:dyDescent="0.3">
      <c r="A26" s="1"/>
      <c r="B26" s="8"/>
      <c r="C26" s="4"/>
      <c r="D26" s="4"/>
      <c r="E26" s="4"/>
      <c r="F26" s="4"/>
      <c r="G26" s="4"/>
      <c r="H26" s="4"/>
      <c r="I26" s="4"/>
      <c r="J26" s="12"/>
    </row>
    <row r="27" spans="1:13" ht="15.6" x14ac:dyDescent="0.3">
      <c r="A27" s="1"/>
      <c r="B27" s="8" t="s">
        <v>15</v>
      </c>
      <c r="C27" s="4"/>
      <c r="D27" s="4"/>
      <c r="E27" s="4"/>
      <c r="F27" s="4"/>
      <c r="G27" s="4"/>
      <c r="H27" s="4"/>
      <c r="I27" s="4"/>
      <c r="J27" s="4"/>
    </row>
    <row r="28" spans="1:13" ht="15.6" x14ac:dyDescent="0.3">
      <c r="A28" s="1"/>
      <c r="B28" s="29" t="s">
        <v>29</v>
      </c>
      <c r="C28" s="29"/>
      <c r="D28" s="29"/>
      <c r="E28" s="29"/>
      <c r="F28" s="4"/>
      <c r="G28" s="4"/>
      <c r="H28" s="9">
        <v>6798.71</v>
      </c>
      <c r="I28" s="4"/>
      <c r="J28" s="4"/>
    </row>
    <row r="29" spans="1:13" ht="15.6" x14ac:dyDescent="0.3">
      <c r="A29" s="1"/>
      <c r="B29" s="26" t="s">
        <v>30</v>
      </c>
      <c r="C29" s="26"/>
      <c r="D29" s="26"/>
      <c r="E29" s="26"/>
      <c r="F29" s="4"/>
      <c r="G29" s="4"/>
      <c r="H29" s="9">
        <v>1.98</v>
      </c>
      <c r="I29" s="4"/>
      <c r="J29" s="4"/>
    </row>
    <row r="30" spans="1:13" ht="15.6" x14ac:dyDescent="0.3">
      <c r="A30" s="1"/>
      <c r="B30" s="29" t="s">
        <v>5</v>
      </c>
      <c r="C30" s="29"/>
      <c r="D30" s="29"/>
      <c r="E30" s="29"/>
      <c r="F30" s="4"/>
      <c r="G30" s="13"/>
      <c r="H30" s="9">
        <v>0.31</v>
      </c>
      <c r="I30" s="4"/>
      <c r="J30" s="4"/>
      <c r="M30" s="23"/>
    </row>
    <row r="31" spans="1:13" ht="15.6" x14ac:dyDescent="0.3">
      <c r="A31" s="1"/>
      <c r="B31" s="29" t="s">
        <v>6</v>
      </c>
      <c r="C31" s="29"/>
      <c r="D31" s="29"/>
      <c r="E31" s="29"/>
      <c r="F31" s="4"/>
      <c r="G31" s="13"/>
      <c r="H31" s="9">
        <v>0.26</v>
      </c>
      <c r="I31" s="4"/>
      <c r="J31" s="4"/>
      <c r="M31" s="23"/>
    </row>
    <row r="32" spans="1:13" ht="15.6" x14ac:dyDescent="0.3">
      <c r="A32" s="1"/>
      <c r="B32" s="29" t="s">
        <v>7</v>
      </c>
      <c r="C32" s="29"/>
      <c r="D32" s="29"/>
      <c r="E32" s="29"/>
      <c r="F32" s="4"/>
      <c r="G32" s="13"/>
      <c r="H32" s="9">
        <v>0.28999999999999998</v>
      </c>
      <c r="I32" s="4"/>
      <c r="J32" s="4"/>
      <c r="M32" s="23"/>
    </row>
    <row r="33" spans="1:14" ht="15.6" x14ac:dyDescent="0.3">
      <c r="A33" s="1"/>
      <c r="B33" s="15" t="s">
        <v>8</v>
      </c>
      <c r="C33" s="15"/>
      <c r="D33" s="15"/>
      <c r="E33" s="15"/>
      <c r="F33" s="4"/>
      <c r="G33" s="13"/>
      <c r="H33" s="9">
        <v>0.3</v>
      </c>
      <c r="I33" s="4"/>
      <c r="J33" s="4"/>
    </row>
    <row r="34" spans="1:14" ht="15.6" x14ac:dyDescent="0.3">
      <c r="A34" s="1"/>
      <c r="B34" s="15" t="s">
        <v>9</v>
      </c>
      <c r="C34" s="15"/>
      <c r="D34" s="15"/>
      <c r="E34" s="15"/>
      <c r="F34" s="4"/>
      <c r="G34" s="13"/>
      <c r="H34" s="9">
        <v>0.26</v>
      </c>
      <c r="I34" s="4"/>
      <c r="J34" s="4"/>
    </row>
    <row r="35" spans="1:14" ht="15.6" x14ac:dyDescent="0.3">
      <c r="A35" s="1"/>
      <c r="B35" s="15"/>
      <c r="C35" s="15"/>
      <c r="D35" s="15"/>
      <c r="E35" s="15"/>
      <c r="F35" s="4"/>
      <c r="G35" s="13"/>
      <c r="H35" s="9"/>
      <c r="I35" s="4"/>
      <c r="J35" s="4"/>
    </row>
    <row r="36" spans="1:14" ht="15.6" x14ac:dyDescent="0.3">
      <c r="A36" s="1"/>
      <c r="B36" s="5"/>
      <c r="C36" s="5"/>
      <c r="D36" s="4"/>
      <c r="E36" s="4"/>
      <c r="F36" s="4"/>
      <c r="G36" s="13"/>
      <c r="H36" s="9"/>
      <c r="I36" s="4"/>
      <c r="J36" s="4"/>
      <c r="L36" s="31"/>
    </row>
    <row r="37" spans="1:14" ht="15.6" x14ac:dyDescent="0.3">
      <c r="A37" s="1"/>
      <c r="B37" s="29" t="s">
        <v>14</v>
      </c>
      <c r="C37" s="29"/>
      <c r="D37" s="29"/>
      <c r="E37" s="29"/>
      <c r="F37" s="4"/>
      <c r="G37" s="4"/>
      <c r="H37" s="20">
        <f>H28+H30+H31+H32+H33+H34+H29</f>
        <v>6802.1100000000006</v>
      </c>
      <c r="I37" s="7"/>
      <c r="J37" s="4"/>
    </row>
    <row r="38" spans="1:14" ht="15.6" x14ac:dyDescent="0.3">
      <c r="A38" s="1"/>
      <c r="B38" s="14"/>
      <c r="C38" s="4"/>
      <c r="D38" s="4"/>
      <c r="E38" s="4"/>
      <c r="F38" s="4"/>
      <c r="G38" s="4"/>
      <c r="H38" s="4"/>
      <c r="I38" s="4"/>
      <c r="J38" s="4"/>
    </row>
    <row r="39" spans="1:14" ht="15.6" x14ac:dyDescent="0.3">
      <c r="A39" s="1"/>
      <c r="B39" s="28" t="s">
        <v>16</v>
      </c>
      <c r="C39" s="28"/>
      <c r="D39" s="28"/>
      <c r="E39" s="28"/>
      <c r="F39" s="4"/>
      <c r="G39" s="4"/>
      <c r="H39" s="4"/>
      <c r="I39" s="4"/>
      <c r="J39" s="4"/>
      <c r="L39" s="31"/>
    </row>
    <row r="40" spans="1:14" ht="15.6" x14ac:dyDescent="0.3">
      <c r="A40" s="2"/>
      <c r="B40" s="4"/>
      <c r="C40" s="4"/>
      <c r="D40" s="4"/>
      <c r="E40" s="4"/>
      <c r="F40" s="4"/>
      <c r="G40" s="4"/>
      <c r="H40" s="4"/>
      <c r="I40" s="4"/>
      <c r="J40" s="4"/>
    </row>
    <row r="41" spans="1:14" ht="15.6" x14ac:dyDescent="0.3">
      <c r="A41" s="1"/>
      <c r="B41" s="4" t="s">
        <v>20</v>
      </c>
      <c r="C41" s="4"/>
      <c r="D41" s="4"/>
      <c r="E41" s="4"/>
      <c r="F41" s="4"/>
      <c r="G41" s="4"/>
      <c r="H41" s="4">
        <v>22256.28</v>
      </c>
      <c r="I41" s="4"/>
      <c r="J41" s="4"/>
      <c r="M41" s="31"/>
      <c r="N41" s="31"/>
    </row>
    <row r="42" spans="1:14" ht="15.6" x14ac:dyDescent="0.3">
      <c r="A42" s="1"/>
      <c r="B42" s="4" t="s">
        <v>26</v>
      </c>
      <c r="C42" s="4"/>
      <c r="D42" s="4"/>
      <c r="E42" s="4"/>
      <c r="F42" s="4"/>
      <c r="G42" s="4"/>
      <c r="H42" s="4">
        <v>387.51</v>
      </c>
      <c r="I42" s="4"/>
      <c r="J42" s="4"/>
      <c r="M42" s="31"/>
      <c r="N42" s="31"/>
    </row>
    <row r="43" spans="1:14" ht="15.6" x14ac:dyDescent="0.3">
      <c r="A43" s="1"/>
      <c r="B43" s="4" t="s">
        <v>27</v>
      </c>
      <c r="C43" s="4"/>
      <c r="D43" s="4"/>
      <c r="E43" s="4"/>
      <c r="F43" s="4"/>
      <c r="G43" s="4"/>
      <c r="H43" s="4">
        <v>249.08</v>
      </c>
      <c r="I43" s="4"/>
      <c r="J43" s="4"/>
      <c r="M43" s="31"/>
      <c r="N43" s="31"/>
    </row>
    <row r="44" spans="1:14" ht="15.6" x14ac:dyDescent="0.3">
      <c r="A44" s="1"/>
      <c r="B44" s="4" t="s">
        <v>28</v>
      </c>
      <c r="C44" s="4"/>
      <c r="D44" s="4"/>
      <c r="E44" s="4"/>
      <c r="F44" s="4"/>
      <c r="G44" s="4"/>
      <c r="H44" s="4">
        <v>3600</v>
      </c>
      <c r="I44" s="4"/>
      <c r="J44" s="4"/>
    </row>
    <row r="45" spans="1:14" ht="15.6" x14ac:dyDescent="0.3">
      <c r="A45" s="1"/>
      <c r="B45" s="4" t="s">
        <v>17</v>
      </c>
      <c r="C45" s="4"/>
      <c r="D45" s="4"/>
      <c r="E45" s="4"/>
      <c r="F45" s="4"/>
      <c r="G45" s="4"/>
      <c r="H45" s="25">
        <f>H41+H42+H43-H44</f>
        <v>19292.87</v>
      </c>
      <c r="I45" s="4"/>
      <c r="J45" s="4"/>
      <c r="L45" s="31"/>
    </row>
    <row r="46" spans="1:14" ht="15.6" x14ac:dyDescent="0.3">
      <c r="A46" s="1"/>
      <c r="B46" s="4"/>
      <c r="C46" s="4"/>
      <c r="D46" s="4"/>
      <c r="E46" s="4"/>
      <c r="F46" s="4"/>
      <c r="G46" s="4"/>
      <c r="H46" s="4"/>
      <c r="I46" s="4"/>
      <c r="J46" s="4"/>
    </row>
    <row r="47" spans="1:14" ht="15.6" x14ac:dyDescent="0.3">
      <c r="A47" s="1"/>
      <c r="B47" s="4" t="s">
        <v>31</v>
      </c>
      <c r="C47" s="4"/>
      <c r="D47" s="4"/>
      <c r="E47" s="4"/>
      <c r="F47" s="4"/>
      <c r="G47" s="4"/>
      <c r="H47" s="32">
        <f>H45+H37+H24</f>
        <v>28997.920000000002</v>
      </c>
      <c r="I47" s="4"/>
      <c r="J47" s="4"/>
      <c r="M47" s="31"/>
    </row>
    <row r="48" spans="1:14" ht="15.6" x14ac:dyDescent="0.3">
      <c r="A48" s="1"/>
      <c r="B48" s="4" t="s">
        <v>33</v>
      </c>
      <c r="C48" s="4"/>
      <c r="D48" s="4"/>
      <c r="E48" s="4"/>
      <c r="F48" s="4"/>
      <c r="G48" s="4"/>
      <c r="H48" s="4">
        <v>822</v>
      </c>
      <c r="I48" s="4"/>
      <c r="J48" s="4"/>
    </row>
    <row r="49" spans="1:8" ht="15.6" x14ac:dyDescent="0.3">
      <c r="A49" s="1"/>
      <c r="B49" s="25" t="s">
        <v>32</v>
      </c>
      <c r="H49" s="33">
        <f>H47-H48</f>
        <v>28175.920000000002</v>
      </c>
    </row>
    <row r="50" spans="1:8" ht="15.6" x14ac:dyDescent="0.3">
      <c r="A50" s="1"/>
      <c r="B50" s="4" t="s">
        <v>34</v>
      </c>
    </row>
    <row r="51" spans="1:8" ht="15.6" x14ac:dyDescent="0.3">
      <c r="A51" s="1"/>
    </row>
    <row r="52" spans="1:8" ht="15.6" x14ac:dyDescent="0.3">
      <c r="A52" s="1"/>
    </row>
    <row r="53" spans="1:8" ht="15.6" x14ac:dyDescent="0.3">
      <c r="A53" s="1"/>
    </row>
    <row r="54" spans="1:8" ht="15.6" x14ac:dyDescent="0.3">
      <c r="A54" s="1"/>
    </row>
    <row r="55" spans="1:8" ht="15.6" x14ac:dyDescent="0.3">
      <c r="A55" s="1"/>
    </row>
    <row r="56" spans="1:8" ht="15.6" x14ac:dyDescent="0.3">
      <c r="A56" s="1"/>
    </row>
  </sheetData>
  <mergeCells count="10">
    <mergeCell ref="A2:H2"/>
    <mergeCell ref="A1:J1"/>
    <mergeCell ref="B39:E39"/>
    <mergeCell ref="B28:E28"/>
    <mergeCell ref="B37:E37"/>
    <mergeCell ref="B4:E4"/>
    <mergeCell ref="B6:E6"/>
    <mergeCell ref="B32:E32"/>
    <mergeCell ref="B31:E31"/>
    <mergeCell ref="B30:E30"/>
  </mergeCells>
  <pageMargins left="0.39370078740157483" right="0.39370078740157483" top="0.74803149606299213" bottom="0.74803149606299213" header="0.31496062992125984" footer="0.31496062992125984"/>
  <pageSetup paperSize="9" orientation="portrait" horizontalDpi="4294967293" verticalDpi="4294967293" copies="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4B47B-D841-774C-8750-8F4BDC6872F5}">
  <dimension ref="C2:C8"/>
  <sheetViews>
    <sheetView workbookViewId="0">
      <selection activeCell="C8" sqref="C8"/>
    </sheetView>
  </sheetViews>
  <sheetFormatPr defaultColWidth="11.5546875" defaultRowHeight="14.4" x14ac:dyDescent="0.3"/>
  <cols>
    <col min="2" max="2" width="12.33203125" customWidth="1"/>
  </cols>
  <sheetData>
    <row r="2" spans="3:3" x14ac:dyDescent="0.3">
      <c r="C2" s="21"/>
    </row>
    <row r="4" spans="3:3" x14ac:dyDescent="0.3">
      <c r="C4" s="21"/>
    </row>
    <row r="8" spans="3:3" ht="18" x14ac:dyDescent="0.35">
      <c r="C8" s="22"/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Hall</dc:creator>
  <cp:lastModifiedBy>Jacqui Letsome</cp:lastModifiedBy>
  <cp:lastPrinted>2020-06-08T11:12:16Z</cp:lastPrinted>
  <dcterms:created xsi:type="dcterms:W3CDTF">2017-11-06T13:20:28Z</dcterms:created>
  <dcterms:modified xsi:type="dcterms:W3CDTF">2020-06-08T11:12:21Z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timhall@microsoft.com</vt:lpwstr>
  </property>
  <property fmtid="{D5CDD505-2E9C-101B-9397-08002B2CF9AE}" pid="5" name="MSIP_Label_f42aa342-8706-4288-bd11-ebb85995028c_SetDate">
    <vt:lpwstr>2018-01-08T10:02:34.4325194Z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