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d53238535a5a08/Documents/Burghclere PC/2019-20/Audit/"/>
    </mc:Choice>
  </mc:AlternateContent>
  <xr:revisionPtr revIDLastSave="42" documentId="8_{D57BE4E6-A895-4E38-BE5D-E0F1708C896B}" xr6:coauthVersionLast="45" xr6:coauthVersionMax="45" xr10:uidLastSave="{3BCBA450-1052-4273-A3CE-9177EBF38019}"/>
  <bookViews>
    <workbookView xWindow="-108" yWindow="-108" windowWidth="23256" windowHeight="12576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" i="1" l="1"/>
  <c r="M7" i="1"/>
  <c r="L9" i="1"/>
  <c r="L7" i="1"/>
  <c r="K7" i="1"/>
  <c r="J7" i="1"/>
  <c r="H7" i="1"/>
  <c r="G7" i="1"/>
  <c r="F7" i="1"/>
  <c r="E7" i="1"/>
  <c r="D7" i="1"/>
  <c r="C7" i="1"/>
  <c r="O15" i="1" l="1"/>
  <c r="P15" i="1" s="1"/>
  <c r="O18" i="1" l="1"/>
  <c r="P18" i="1" s="1"/>
  <c r="E19" i="1" l="1"/>
  <c r="O8" i="1" l="1"/>
  <c r="P8" i="1" s="1"/>
  <c r="O6" i="1" l="1"/>
  <c r="P6" i="1" s="1"/>
  <c r="O7" i="1"/>
  <c r="P7" i="1" s="1"/>
  <c r="O9" i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6" i="1"/>
  <c r="P16" i="1" s="1"/>
  <c r="O17" i="1"/>
  <c r="P17" i="1" s="1"/>
  <c r="O5" i="1"/>
  <c r="P5" i="1" s="1"/>
  <c r="C19" i="1"/>
  <c r="D19" i="1"/>
  <c r="F19" i="1"/>
  <c r="G19" i="1"/>
  <c r="H19" i="1"/>
  <c r="I19" i="1"/>
  <c r="J19" i="1"/>
  <c r="K19" i="1"/>
  <c r="L19" i="1"/>
  <c r="M19" i="1"/>
  <c r="N19" i="1"/>
  <c r="P19" i="1" l="1"/>
  <c r="O19" i="1"/>
  <c r="B19" i="1"/>
</calcChain>
</file>

<file path=xl/sharedStrings.xml><?xml version="1.0" encoding="utf-8"?>
<sst xmlns="http://schemas.openxmlformats.org/spreadsheetml/2006/main" count="22" uniqueCount="22">
  <si>
    <t>Expenditure</t>
  </si>
  <si>
    <t>Capital</t>
  </si>
  <si>
    <t>Subscriptions/Fees</t>
  </si>
  <si>
    <t>Litter Wardens</t>
  </si>
  <si>
    <t>Insurance</t>
  </si>
  <si>
    <t>Audit</t>
  </si>
  <si>
    <t>Totals</t>
  </si>
  <si>
    <t>Actual Spend YTD</t>
  </si>
  <si>
    <t>Monthly Expenditure</t>
  </si>
  <si>
    <t>FY19/20 Agreed Budget</t>
  </si>
  <si>
    <t>Variance to FY 19/20 Budget</t>
  </si>
  <si>
    <t>Salary/PAYE</t>
  </si>
  <si>
    <t>Admin (inc expenses and courses)</t>
  </si>
  <si>
    <t>Grass cutting</t>
  </si>
  <si>
    <t>Misc Maintenance</t>
  </si>
  <si>
    <t>Annual Maint Agment</t>
  </si>
  <si>
    <t>Footpaths</t>
  </si>
  <si>
    <t>Donations/Sect 137</t>
  </si>
  <si>
    <t>VAT</t>
  </si>
  <si>
    <t xml:space="preserve">Other </t>
  </si>
  <si>
    <t>Burghclere budget expenditure - 2019 to 2020</t>
  </si>
  <si>
    <t>Burghclere Prish Council Actual to Budget 2019 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</si>
</sst>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3" formatCode="_-* #,##0.00_-;\-* #,##0.00_-;_-* &quot;-&quot;??_-;_-@_-"/>
    <numFmt numFmtId="164" formatCode="&quot;£&quot;#,##0.00_);[Red]\(&quot;£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8" fontId="5" fillId="0" borderId="1" xfId="0" applyNumberFormat="1" applyFont="1" applyBorder="1"/>
    <xf numFmtId="10" fontId="0" fillId="0" borderId="0" xfId="0" applyNumberFormat="1"/>
    <xf numFmtId="17" fontId="2" fillId="2" borderId="1" xfId="0" applyNumberFormat="1" applyFont="1" applyFill="1" applyBorder="1" applyAlignment="1">
      <alignment horizontal="center" vertical="center" wrapText="1"/>
    </xf>
    <xf numFmtId="8" fontId="2" fillId="0" borderId="2" xfId="0" applyNumberFormat="1" applyFont="1" applyBorder="1"/>
    <xf numFmtId="8" fontId="5" fillId="3" borderId="1" xfId="0" applyNumberFormat="1" applyFont="1" applyFill="1" applyBorder="1"/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0" fillId="0" borderId="0" xfId="0" applyFont="1"/>
    <xf numFmtId="164" fontId="0" fillId="0" borderId="0" xfId="0" applyNumberFormat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3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yments%202019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E7">
            <v>150</v>
          </cell>
        </row>
        <row r="8">
          <cell r="E8">
            <v>288</v>
          </cell>
        </row>
        <row r="9">
          <cell r="E9">
            <v>25</v>
          </cell>
        </row>
        <row r="14">
          <cell r="E14">
            <v>340.8</v>
          </cell>
        </row>
        <row r="15">
          <cell r="E15">
            <v>25</v>
          </cell>
        </row>
        <row r="16">
          <cell r="E16">
            <v>97.2</v>
          </cell>
        </row>
        <row r="22">
          <cell r="E22">
            <v>276.88</v>
          </cell>
        </row>
        <row r="23">
          <cell r="E23">
            <v>25</v>
          </cell>
        </row>
        <row r="25">
          <cell r="E25">
            <v>161.12</v>
          </cell>
        </row>
        <row r="27">
          <cell r="E27">
            <v>365.8</v>
          </cell>
        </row>
        <row r="30">
          <cell r="E30">
            <v>97.2</v>
          </cell>
        </row>
        <row r="32">
          <cell r="E32">
            <v>365.8</v>
          </cell>
        </row>
        <row r="34">
          <cell r="E34">
            <v>97.2</v>
          </cell>
        </row>
        <row r="40">
          <cell r="E40">
            <v>423.4</v>
          </cell>
        </row>
        <row r="42">
          <cell r="E42">
            <v>111.6</v>
          </cell>
        </row>
        <row r="52">
          <cell r="E52">
            <v>862.84</v>
          </cell>
        </row>
        <row r="54">
          <cell r="E54">
            <v>231.6</v>
          </cell>
        </row>
        <row r="57">
          <cell r="E57">
            <v>235.97</v>
          </cell>
        </row>
        <row r="58">
          <cell r="E58">
            <v>37.85</v>
          </cell>
        </row>
        <row r="61">
          <cell r="E61">
            <v>450</v>
          </cell>
        </row>
        <row r="62">
          <cell r="E62">
            <v>52.32</v>
          </cell>
        </row>
        <row r="63">
          <cell r="E63">
            <v>78</v>
          </cell>
        </row>
        <row r="70">
          <cell r="E70">
            <v>545</v>
          </cell>
        </row>
        <row r="71">
          <cell r="F71">
            <v>124.56</v>
          </cell>
        </row>
        <row r="77">
          <cell r="E77">
            <v>545</v>
          </cell>
        </row>
        <row r="78">
          <cell r="E78">
            <v>85.2</v>
          </cell>
        </row>
        <row r="80">
          <cell r="E80">
            <v>545</v>
          </cell>
        </row>
        <row r="84">
          <cell r="E84">
            <v>85.2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2"/>
  <sheetViews>
    <sheetView tabSelected="1" topLeftCell="A2" workbookViewId="0">
      <selection activeCell="D29" sqref="D29"/>
    </sheetView>
  </sheetViews>
  <sheetFormatPr defaultColWidth="8.77734375" defaultRowHeight="14.4" x14ac:dyDescent="0.3"/>
  <cols>
    <col min="1" max="1" width="21.44140625" customWidth="1"/>
    <col min="2" max="2" width="14.44140625" customWidth="1"/>
    <col min="3" max="3" width="10.109375" customWidth="1"/>
    <col min="4" max="4" width="11.44140625" customWidth="1"/>
    <col min="5" max="6" width="12" customWidth="1"/>
    <col min="7" max="7" width="10.44140625" customWidth="1"/>
    <col min="8" max="8" width="10.6640625" customWidth="1"/>
    <col min="9" max="9" width="10.77734375" customWidth="1"/>
    <col min="10" max="10" width="11.109375" customWidth="1"/>
    <col min="11" max="11" width="10.44140625" customWidth="1"/>
    <col min="12" max="12" width="11" customWidth="1"/>
    <col min="13" max="13" width="10.44140625" customWidth="1"/>
    <col min="14" max="14" width="11.6640625" customWidth="1"/>
    <col min="15" max="15" width="13.109375" customWidth="1"/>
    <col min="16" max="16" width="17.44140625" customWidth="1"/>
    <col min="17" max="17" width="9.77734375" bestFit="1" customWidth="1"/>
  </cols>
  <sheetData>
    <row r="1" spans="1:17" ht="18" x14ac:dyDescent="0.35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7" ht="18" x14ac:dyDescent="0.35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7" x14ac:dyDescent="0.3">
      <c r="C3" s="15" t="s">
        <v>8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7" ht="46.8" x14ac:dyDescent="0.3">
      <c r="A4" s="1" t="s">
        <v>0</v>
      </c>
      <c r="B4" s="2" t="s">
        <v>9</v>
      </c>
      <c r="C4" s="7">
        <v>43556</v>
      </c>
      <c r="D4" s="7">
        <v>43586</v>
      </c>
      <c r="E4" s="7">
        <v>43617</v>
      </c>
      <c r="F4" s="7">
        <v>43647</v>
      </c>
      <c r="G4" s="7">
        <v>43678</v>
      </c>
      <c r="H4" s="7">
        <v>43709</v>
      </c>
      <c r="I4" s="7">
        <v>43739</v>
      </c>
      <c r="J4" s="7">
        <v>43770</v>
      </c>
      <c r="K4" s="7">
        <v>43800</v>
      </c>
      <c r="L4" s="7">
        <v>43831</v>
      </c>
      <c r="M4" s="7">
        <v>43862</v>
      </c>
      <c r="N4" s="7">
        <v>43891</v>
      </c>
      <c r="O4" s="3" t="s">
        <v>7</v>
      </c>
      <c r="P4" s="2" t="s">
        <v>10</v>
      </c>
    </row>
    <row r="5" spans="1:17" ht="15.6" x14ac:dyDescent="0.3">
      <c r="A5" s="4" t="s">
        <v>1</v>
      </c>
      <c r="B5" s="9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9">
        <f>SUM(C5:N5)</f>
        <v>0</v>
      </c>
      <c r="P5" s="9">
        <f>B5-O5</f>
        <v>0</v>
      </c>
    </row>
    <row r="6" spans="1:17" ht="15.6" x14ac:dyDescent="0.3">
      <c r="A6" s="4" t="s">
        <v>2</v>
      </c>
      <c r="B6" s="9">
        <v>550</v>
      </c>
      <c r="C6" s="5">
        <v>0</v>
      </c>
      <c r="D6" s="5">
        <v>397</v>
      </c>
      <c r="E6" s="5">
        <v>0</v>
      </c>
      <c r="F6" s="5">
        <v>0</v>
      </c>
      <c r="G6" s="5">
        <v>40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9">
        <f t="shared" ref="O6:O18" si="0">SUM(C6:N6)</f>
        <v>437</v>
      </c>
      <c r="P6" s="9">
        <f t="shared" ref="P6:P18" si="1">B6-O6</f>
        <v>113</v>
      </c>
      <c r="Q6" s="6"/>
    </row>
    <row r="7" spans="1:17" ht="15.6" x14ac:dyDescent="0.3">
      <c r="A7" s="4" t="s">
        <v>11</v>
      </c>
      <c r="B7" s="9">
        <v>4750</v>
      </c>
      <c r="C7" s="17">
        <f>[1]Sheet1!$E$7+[1]Sheet1!$E$8+[1]Sheet1!$E$9</f>
        <v>463</v>
      </c>
      <c r="D7" s="17">
        <f>[1]Sheet1!$E$14+[1]Sheet1!$E$15+[1]Sheet1!$E$16</f>
        <v>463</v>
      </c>
      <c r="E7" s="17">
        <f>[1]Sheet1!$E$22+[1]Sheet1!$E$23+[1]Sheet1!$E$25</f>
        <v>463</v>
      </c>
      <c r="F7" s="17">
        <f>[1]Sheet1!$E$27+[1]Sheet1!$E$30</f>
        <v>463</v>
      </c>
      <c r="G7" s="17">
        <f>[1]Sheet1!$E$32+[1]Sheet1!$E$34</f>
        <v>463</v>
      </c>
      <c r="H7" s="17">
        <f>[1]Sheet1!$E$40+[1]Sheet1!$E$42</f>
        <v>535</v>
      </c>
      <c r="I7" s="5">
        <v>538.70000000000005</v>
      </c>
      <c r="J7" s="17">
        <f>[1]Sheet1!$E$52+[1]Sheet1!$E$54</f>
        <v>1094.44</v>
      </c>
      <c r="K7" s="17">
        <f>[1]Sheet1!$E$57+[1]Sheet1!$E$58+[1]Sheet1!$E$61+[1]Sheet1!$E$62+[1]Sheet1!$E$63</f>
        <v>854.14</v>
      </c>
      <c r="L7" s="17">
        <f>[1]Sheet1!$E$70</f>
        <v>545</v>
      </c>
      <c r="M7" s="17">
        <f>[1]Sheet1!$E$77+[1]Sheet1!$E$78</f>
        <v>630.20000000000005</v>
      </c>
      <c r="N7" s="17">
        <f>[1]Sheet1!$E$80+[1]Sheet1!$E$84</f>
        <v>630.20000000000005</v>
      </c>
      <c r="O7" s="9">
        <f t="shared" si="0"/>
        <v>7142.6799999999994</v>
      </c>
      <c r="P7" s="9">
        <f t="shared" si="1"/>
        <v>-2392.6799999999994</v>
      </c>
      <c r="Q7" s="6"/>
    </row>
    <row r="8" spans="1:17" ht="15.6" x14ac:dyDescent="0.3">
      <c r="A8" s="4" t="s">
        <v>3</v>
      </c>
      <c r="B8" s="9">
        <v>4900</v>
      </c>
      <c r="C8" s="5">
        <v>390</v>
      </c>
      <c r="D8" s="5">
        <v>390</v>
      </c>
      <c r="E8" s="5">
        <v>390</v>
      </c>
      <c r="F8" s="5">
        <v>390</v>
      </c>
      <c r="G8" s="5">
        <v>390</v>
      </c>
      <c r="H8" s="5">
        <v>390</v>
      </c>
      <c r="I8" s="5">
        <v>390</v>
      </c>
      <c r="J8" s="5">
        <v>390</v>
      </c>
      <c r="K8" s="5">
        <v>390</v>
      </c>
      <c r="L8" s="5">
        <v>390</v>
      </c>
      <c r="M8" s="5">
        <v>390</v>
      </c>
      <c r="N8" s="5">
        <v>390</v>
      </c>
      <c r="O8" s="9">
        <f t="shared" si="0"/>
        <v>4680</v>
      </c>
      <c r="P8" s="9">
        <f t="shared" si="1"/>
        <v>220</v>
      </c>
      <c r="Q8" s="6"/>
    </row>
    <row r="9" spans="1:17" ht="31.2" x14ac:dyDescent="0.3">
      <c r="A9" s="11" t="s">
        <v>12</v>
      </c>
      <c r="B9" s="9">
        <v>460</v>
      </c>
      <c r="C9" s="5">
        <v>0</v>
      </c>
      <c r="D9" s="5">
        <v>150</v>
      </c>
      <c r="E9" s="5">
        <v>0</v>
      </c>
      <c r="F9" s="5">
        <v>66.599999999999994</v>
      </c>
      <c r="G9" s="5">
        <v>0</v>
      </c>
      <c r="H9" s="5">
        <v>0</v>
      </c>
      <c r="I9" s="5">
        <v>74.88</v>
      </c>
      <c r="J9" s="5">
        <v>11.84</v>
      </c>
      <c r="K9" s="5">
        <v>0</v>
      </c>
      <c r="L9" s="17">
        <f>[1]Sheet1!$F$71</f>
        <v>124.56</v>
      </c>
      <c r="M9" s="5">
        <v>0</v>
      </c>
      <c r="N9" s="5">
        <v>70.680000000000007</v>
      </c>
      <c r="O9" s="9">
        <f t="shared" si="0"/>
        <v>498.56</v>
      </c>
      <c r="P9" s="9">
        <f t="shared" si="1"/>
        <v>-38.56</v>
      </c>
      <c r="Q9" s="6"/>
    </row>
    <row r="10" spans="1:17" ht="15.6" x14ac:dyDescent="0.3">
      <c r="A10" s="4" t="s">
        <v>13</v>
      </c>
      <c r="B10" s="9">
        <v>1054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9">
        <f t="shared" si="0"/>
        <v>0</v>
      </c>
      <c r="P10" s="9">
        <f t="shared" si="1"/>
        <v>1054</v>
      </c>
      <c r="Q10" s="6"/>
    </row>
    <row r="11" spans="1:17" ht="15.6" x14ac:dyDescent="0.3">
      <c r="A11" s="4" t="s">
        <v>4</v>
      </c>
      <c r="B11" s="9">
        <v>500</v>
      </c>
      <c r="C11" s="5">
        <v>0</v>
      </c>
      <c r="D11" s="5">
        <v>439.11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9">
        <f t="shared" si="0"/>
        <v>439.11</v>
      </c>
      <c r="P11" s="9">
        <f t="shared" si="1"/>
        <v>60.889999999999986</v>
      </c>
      <c r="Q11" s="6"/>
    </row>
    <row r="12" spans="1:17" ht="15.6" x14ac:dyDescent="0.3">
      <c r="A12" s="4" t="s">
        <v>5</v>
      </c>
      <c r="B12" s="9">
        <v>210</v>
      </c>
      <c r="C12" s="5">
        <v>0</v>
      </c>
      <c r="D12" s="5">
        <v>0</v>
      </c>
      <c r="E12" s="5">
        <v>0</v>
      </c>
      <c r="F12" s="5">
        <v>240</v>
      </c>
      <c r="G12" s="5">
        <v>0</v>
      </c>
      <c r="H12" s="5">
        <v>0</v>
      </c>
      <c r="I12" s="5">
        <v>200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9">
        <f t="shared" si="0"/>
        <v>440</v>
      </c>
      <c r="P12" s="9">
        <f t="shared" si="1"/>
        <v>-230</v>
      </c>
      <c r="Q12" s="6"/>
    </row>
    <row r="13" spans="1:17" ht="15.6" x14ac:dyDescent="0.3">
      <c r="A13" s="4" t="s">
        <v>14</v>
      </c>
      <c r="B13" s="9">
        <v>2300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50</v>
      </c>
      <c r="J13" s="5">
        <v>700</v>
      </c>
      <c r="K13" s="5">
        <v>0</v>
      </c>
      <c r="L13" s="5">
        <v>0</v>
      </c>
      <c r="M13" s="5">
        <v>0</v>
      </c>
      <c r="N13" s="5">
        <v>0</v>
      </c>
      <c r="O13" s="9">
        <f t="shared" si="0"/>
        <v>750</v>
      </c>
      <c r="P13" s="9">
        <f t="shared" si="1"/>
        <v>1550</v>
      </c>
      <c r="Q13" s="6"/>
    </row>
    <row r="14" spans="1:17" ht="15.6" x14ac:dyDescent="0.3">
      <c r="A14" s="4" t="s">
        <v>15</v>
      </c>
      <c r="B14" s="9">
        <v>700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9">
        <f t="shared" si="0"/>
        <v>0</v>
      </c>
      <c r="P14" s="9">
        <f t="shared" si="1"/>
        <v>700</v>
      </c>
      <c r="Q14" s="6"/>
    </row>
    <row r="15" spans="1:17" ht="15.6" x14ac:dyDescent="0.3">
      <c r="A15" s="4" t="s">
        <v>16</v>
      </c>
      <c r="B15" s="9">
        <v>100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9">
        <f t="shared" ref="O15" si="2">SUM(C15:N15)</f>
        <v>0</v>
      </c>
      <c r="P15" s="9">
        <f t="shared" ref="P15" si="3">B15-O15</f>
        <v>100</v>
      </c>
      <c r="Q15" s="6"/>
    </row>
    <row r="16" spans="1:17" ht="15.6" x14ac:dyDescent="0.3">
      <c r="A16" s="4" t="s">
        <v>17</v>
      </c>
      <c r="B16" s="9">
        <v>350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9">
        <f t="shared" si="0"/>
        <v>0</v>
      </c>
      <c r="P16" s="9">
        <f t="shared" si="1"/>
        <v>350</v>
      </c>
      <c r="Q16" s="6"/>
    </row>
    <row r="17" spans="1:17" ht="15.6" x14ac:dyDescent="0.3">
      <c r="A17" s="4" t="s">
        <v>18</v>
      </c>
      <c r="B17" s="9">
        <v>300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40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9">
        <f t="shared" si="0"/>
        <v>40</v>
      </c>
      <c r="P17" s="9">
        <f t="shared" si="1"/>
        <v>260</v>
      </c>
      <c r="Q17" s="6"/>
    </row>
    <row r="18" spans="1:17" ht="15.6" x14ac:dyDescent="0.3">
      <c r="A18" s="4" t="s">
        <v>19</v>
      </c>
      <c r="B18" s="9">
        <v>500</v>
      </c>
      <c r="C18" s="5">
        <v>0</v>
      </c>
      <c r="D18" s="5">
        <v>51</v>
      </c>
      <c r="E18" s="5">
        <v>60</v>
      </c>
      <c r="F18" s="5">
        <v>0</v>
      </c>
      <c r="G18" s="5">
        <v>288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9">
        <f t="shared" si="0"/>
        <v>399</v>
      </c>
      <c r="P18" s="9">
        <f t="shared" si="1"/>
        <v>101</v>
      </c>
      <c r="Q18" s="6"/>
    </row>
    <row r="19" spans="1:17" ht="22.2" customHeight="1" x14ac:dyDescent="0.3">
      <c r="A19" s="10" t="s">
        <v>6</v>
      </c>
      <c r="B19" s="8">
        <f t="shared" ref="B19:P19" si="4">SUM(B5:B18)</f>
        <v>16674</v>
      </c>
      <c r="C19" s="8">
        <f t="shared" si="4"/>
        <v>853</v>
      </c>
      <c r="D19" s="8">
        <f t="shared" si="4"/>
        <v>1890.1100000000001</v>
      </c>
      <c r="E19" s="8">
        <f t="shared" si="4"/>
        <v>913</v>
      </c>
      <c r="F19" s="8">
        <f t="shared" si="4"/>
        <v>1159.5999999999999</v>
      </c>
      <c r="G19" s="8">
        <f t="shared" si="4"/>
        <v>1181</v>
      </c>
      <c r="H19" s="8">
        <f t="shared" si="4"/>
        <v>925</v>
      </c>
      <c r="I19" s="8">
        <f t="shared" si="4"/>
        <v>1293.58</v>
      </c>
      <c r="J19" s="8">
        <f t="shared" si="4"/>
        <v>2196.2799999999997</v>
      </c>
      <c r="K19" s="8">
        <f t="shared" si="4"/>
        <v>1244.1399999999999</v>
      </c>
      <c r="L19" s="8">
        <f t="shared" si="4"/>
        <v>1059.56</v>
      </c>
      <c r="M19" s="8">
        <f t="shared" si="4"/>
        <v>1020.2</v>
      </c>
      <c r="N19" s="8">
        <f t="shared" si="4"/>
        <v>1090.8800000000001</v>
      </c>
      <c r="O19" s="8">
        <f t="shared" si="4"/>
        <v>14826.35</v>
      </c>
      <c r="P19" s="8">
        <f t="shared" si="4"/>
        <v>1847.6500000000005</v>
      </c>
    </row>
    <row r="21" spans="1:17" s="12" customFormat="1" x14ac:dyDescent="0.3"/>
    <row r="22" spans="1:17" x14ac:dyDescent="0.3">
      <c r="K22" s="13"/>
    </row>
  </sheetData>
  <mergeCells count="3">
    <mergeCell ref="A1:P1"/>
    <mergeCell ref="A2:P2"/>
    <mergeCell ref="C3:N3"/>
  </mergeCells>
  <pageMargins left="0.7" right="0.7" top="0.75" bottom="0.75" header="0.3" footer="0.3"/>
  <pageSetup paperSize="9" scale="66" orientation="landscape" horizontalDpi="4294967293" verticalDpi="4294967293" copies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Hall</dc:creator>
  <cp:lastModifiedBy>Jacqui Letsome</cp:lastModifiedBy>
  <cp:lastPrinted>2020-05-07T13:44:38Z</cp:lastPrinted>
  <dcterms:created xsi:type="dcterms:W3CDTF">2018-02-13T15:13:26Z</dcterms:created>
  <dcterms:modified xsi:type="dcterms:W3CDTF">2020-05-07T13:44:43Z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timhall@microsoft.com</vt:lpwstr>
  </property>
  <property fmtid="{D5CDD505-2E9C-101B-9397-08002B2CF9AE}" pid="5" name="MSIP_Label_f42aa342-8706-4288-bd11-ebb85995028c_SetDate">
    <vt:lpwstr>2018-02-13T15:30:06.7964857Z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